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810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<sst xmlns="http://schemas.openxmlformats.org/spreadsheetml/2006/main" count="345" uniqueCount="75">
  <si>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</si>
  <si>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</si>
  <si>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</si>
  <si>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</si>
  <si>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</si>
  <si>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</si>
  <si>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</si>
  <si>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</si>
  <si>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</si>
  <si>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</si>
  <si>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</si>
  <si>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</si>
  <si>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</si>
  <si>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</si>
  <si>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</si>
  <si>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</si>
  <si>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</si>
  <si>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</si>
  <si>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</si>
  <si>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</si>
  <si>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</si>
  <si>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</si>
  <si>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</si>
  <si>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</si>
  <si>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</si>
  <si>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</si>
  <si>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</si>
  <si>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</si>
  <si>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</si>
  <si>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</si>
  <si>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</si>
  <si>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</si>
  <si>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</si>
  <si>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</si>
  <si>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</si>
  <si>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</si>
  <si>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</si>
  <si>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</si>
  <si>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</si>
  <si>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</si>
  <si>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</si>
  <si>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</si>
  <si>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</si>
  <si>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</si>
  <si>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</si>
  <si>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</si>
  <si>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</si>
  <si>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</si>
  <si>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</si>
  <si>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</si>
  <si>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</si>
  <si>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</si>
  <si>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</si>
  <si>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</si>
  <si>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</si>
  <si>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</si>
  <si>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</si>
  <si>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</si>
  <si>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</si>
  <si>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</si>
  <si>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</si>
  <si>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</si>
  <si>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FORD KA Saude KSB 3077/PB</t>
  </si>
  <si>
    <t xml:space="preserve"> </t>
  </si>
  <si>
    <t>Ambulancia QSH 2390/PB</t>
  </si>
  <si>
    <t>FIAT FIORINO QSM 2620/PB</t>
  </si>
  <si>
    <t>VW GOL OGE5312/PB</t>
  </si>
  <si>
    <t>VW GOL MMV6981/PB</t>
  </si>
  <si>
    <t>Fiat Uno Saude MOL2478/PB</t>
  </si>
  <si>
    <t>Trator</t>
  </si>
  <si>
    <t>VW/GOL QSB7733</t>
  </si>
  <si>
    <t>L200 TRITON QSE9259</t>
  </si>
  <si>
    <t>Renault Master NQG 2422/PB</t>
  </si>
  <si>
    <t>Fiat Palio PSF 3 NPS6369/PB</t>
  </si>
  <si>
    <t>Despesa - Combustivel  - Outubro 01 a 30/10/2020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</si>
</sst>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0" zoomScaleNormal="120" zoomScalePageLayoutView="0" workbookViewId="0" topLeftCell="A1">
      <selection activeCell="C119" sqref="C119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47" t="s">
        <v>74</v>
      </c>
      <c r="B1" s="48"/>
      <c r="C1" s="48"/>
      <c r="D1" s="48"/>
      <c r="E1" s="48"/>
      <c r="F1" s="49"/>
    </row>
    <row r="2" spans="1:6" ht="15.75" customHeight="1">
      <c r="A2" s="41" t="s">
        <v>1</v>
      </c>
      <c r="B2" s="42"/>
      <c r="C2" s="42"/>
      <c r="D2" s="42"/>
      <c r="E2" s="42"/>
      <c r="F2" s="43"/>
    </row>
    <row r="3" spans="1:7" s="4" customFormat="1" ht="12.75" customHeight="1">
      <c r="A3" s="2" t="s">
        <v>8</v>
      </c>
      <c r="B3" s="3" t="s">
        <v>32</v>
      </c>
      <c r="C3" s="3" t="s">
        <v>26</v>
      </c>
      <c r="D3" s="3" t="s">
        <v>27</v>
      </c>
      <c r="E3" s="3" t="s">
        <v>30</v>
      </c>
      <c r="F3" s="3" t="s">
        <v>29</v>
      </c>
      <c r="G3" s="3" t="s">
        <v>0</v>
      </c>
    </row>
    <row r="4" spans="1:7" ht="12.75" customHeight="1">
      <c r="A4" s="5" t="s">
        <v>9</v>
      </c>
      <c r="B4" s="6" t="s">
        <v>33</v>
      </c>
      <c r="C4" s="7">
        <v>0</v>
      </c>
      <c r="D4" s="7" t="s">
        <v>28</v>
      </c>
      <c r="E4" s="7">
        <v>4.33</v>
      </c>
      <c r="F4" s="7">
        <f>SUM(C4*E4)</f>
        <v>0</v>
      </c>
      <c r="G4" s="7"/>
    </row>
    <row r="5" spans="1:7" ht="12.75" customHeight="1">
      <c r="A5" s="5" t="s">
        <v>47</v>
      </c>
      <c r="B5" s="6" t="s">
        <v>33</v>
      </c>
      <c r="C5" s="7">
        <v>0</v>
      </c>
      <c r="D5" s="7" t="s">
        <v>28</v>
      </c>
      <c r="E5" s="7">
        <v>3.19</v>
      </c>
      <c r="F5" s="7">
        <f>SUM(C5*E5)</f>
        <v>0</v>
      </c>
      <c r="G5" s="7"/>
    </row>
    <row r="6" spans="1:7" s="4" customFormat="1" ht="12.75" customHeight="1">
      <c r="A6" s="58" t="s">
        <v>17</v>
      </c>
      <c r="B6" s="59"/>
      <c r="C6" s="3" t="s">
        <v>26</v>
      </c>
      <c r="D6" s="3" t="s">
        <v>27</v>
      </c>
      <c r="E6" s="3" t="s">
        <v>30</v>
      </c>
      <c r="F6" s="3" t="s">
        <v>29</v>
      </c>
      <c r="G6" s="3" t="s">
        <v>0</v>
      </c>
    </row>
    <row r="7" spans="1:7" ht="12.75" customHeight="1">
      <c r="A7" s="56" t="s">
        <v>18</v>
      </c>
      <c r="B7" s="57"/>
      <c r="C7" s="7">
        <v>0</v>
      </c>
      <c r="D7" s="7" t="s">
        <v>28</v>
      </c>
      <c r="E7" s="7">
        <v>15</v>
      </c>
      <c r="F7" s="7">
        <f>SUM(C7*E7)</f>
        <v>0</v>
      </c>
      <c r="G7" s="7"/>
    </row>
    <row r="8" spans="1:7" ht="12.75" customHeight="1">
      <c r="A8" s="56" t="s">
        <v>19</v>
      </c>
      <c r="B8" s="57"/>
      <c r="C8" s="7">
        <v>0</v>
      </c>
      <c r="D8" s="7" t="s">
        <v>28</v>
      </c>
      <c r="E8" s="7">
        <v>18.99</v>
      </c>
      <c r="F8" s="7">
        <f>SUM(C8*E8)</f>
        <v>0</v>
      </c>
      <c r="G8" s="7"/>
    </row>
    <row r="9" spans="1:7" ht="12.75" customHeight="1">
      <c r="A9" s="56" t="s">
        <v>20</v>
      </c>
      <c r="B9" s="57"/>
      <c r="C9" s="7">
        <v>0</v>
      </c>
      <c r="D9" s="7" t="s">
        <v>27</v>
      </c>
      <c r="E9" s="7">
        <v>14.9</v>
      </c>
      <c r="F9" s="7">
        <f>SUM(C9*E9)</f>
        <v>0</v>
      </c>
      <c r="G9" s="7"/>
    </row>
    <row r="10" spans="1:7" ht="12.75" customHeight="1">
      <c r="A10" s="56" t="s">
        <v>21</v>
      </c>
      <c r="B10" s="57"/>
      <c r="C10" s="7">
        <v>0</v>
      </c>
      <c r="D10" s="7" t="s">
        <v>28</v>
      </c>
      <c r="E10" s="7">
        <v>13.7</v>
      </c>
      <c r="F10" s="7">
        <f>SUM(C10*E10)</f>
        <v>0</v>
      </c>
      <c r="G10" s="7"/>
    </row>
    <row r="11" spans="2:8" s="32" customFormat="1" ht="4.5" customHeight="1">
      <c r="B11" s="33"/>
      <c r="C11" s="33"/>
      <c r="D11" s="33"/>
      <c r="E11" s="33"/>
      <c r="F11" s="33"/>
      <c r="G11" s="33"/>
      <c r="H11" s="33"/>
    </row>
    <row r="12" spans="1:7" ht="12.75" customHeight="1">
      <c r="A12" s="56" t="s">
        <v>22</v>
      </c>
      <c r="B12" s="57"/>
      <c r="C12" s="7"/>
      <c r="D12" s="7"/>
      <c r="E12" s="7"/>
      <c r="F12" s="8">
        <v>0</v>
      </c>
      <c r="G12" s="7"/>
    </row>
    <row r="13" spans="2:8" s="32" customFormat="1" ht="4.5" customHeight="1">
      <c r="B13" s="33"/>
      <c r="C13" s="33"/>
      <c r="D13" s="33"/>
      <c r="E13" s="33"/>
      <c r="F13" s="33"/>
      <c r="G13" s="33"/>
      <c r="H13" s="33"/>
    </row>
    <row r="14" spans="2:7" ht="12.75" customHeight="1">
      <c r="B14" s="9" t="s">
        <v>2</v>
      </c>
      <c r="C14" s="10">
        <f>SUM(C12,C7:C10,C4:C5)</f>
        <v>0</v>
      </c>
      <c r="D14" s="10" t="s">
        <v>28</v>
      </c>
      <c r="E14" s="10"/>
      <c r="F14" s="10">
        <f>SUM(F4:F5,F7:F10,F12)</f>
        <v>0</v>
      </c>
      <c r="G14" s="10">
        <f>SUM(G5:G5)</f>
        <v>0</v>
      </c>
    </row>
    <row r="15" spans="1:6" ht="4.5" customHeight="1">
      <c r="A15" s="60"/>
      <c r="B15" s="61"/>
      <c r="C15" s="61"/>
      <c r="D15" s="61"/>
      <c r="E15" s="61"/>
      <c r="F15" s="62"/>
    </row>
    <row r="16" spans="1:6" ht="15.75" customHeight="1">
      <c r="A16" s="41" t="s">
        <v>3</v>
      </c>
      <c r="B16" s="42"/>
      <c r="C16" s="42"/>
      <c r="D16" s="42"/>
      <c r="E16" s="42"/>
      <c r="F16" s="43"/>
    </row>
    <row r="17" spans="1:7" s="4" customFormat="1" ht="12.75" customHeight="1">
      <c r="A17" s="2" t="s">
        <v>8</v>
      </c>
      <c r="B17" s="3" t="s">
        <v>32</v>
      </c>
      <c r="C17" s="3" t="s">
        <v>26</v>
      </c>
      <c r="D17" s="3" t="s">
        <v>27</v>
      </c>
      <c r="E17" s="3" t="s">
        <v>30</v>
      </c>
      <c r="F17" s="3" t="s">
        <v>29</v>
      </c>
      <c r="G17" s="3" t="s">
        <v>0</v>
      </c>
    </row>
    <row r="18" spans="1:7" ht="12.75" customHeight="1">
      <c r="A18" s="5" t="s">
        <v>9</v>
      </c>
      <c r="B18" s="11" t="s">
        <v>34</v>
      </c>
      <c r="C18" s="7">
        <v>0</v>
      </c>
      <c r="D18" s="7" t="s">
        <v>28</v>
      </c>
      <c r="E18" s="7">
        <v>4.33</v>
      </c>
      <c r="F18" s="7">
        <f>SUM(C18*E18)</f>
        <v>0</v>
      </c>
      <c r="G18" s="7"/>
    </row>
    <row r="19" spans="1:7" ht="12.75" customHeight="1">
      <c r="A19" s="5" t="s">
        <v>47</v>
      </c>
      <c r="B19" s="11" t="s">
        <v>34</v>
      </c>
      <c r="C19" s="7">
        <v>0</v>
      </c>
      <c r="D19" s="7" t="s">
        <v>28</v>
      </c>
      <c r="E19" s="7">
        <v>3.19</v>
      </c>
      <c r="F19" s="7">
        <f>SUM(C19*E19)</f>
        <v>0</v>
      </c>
      <c r="G19" s="7"/>
    </row>
    <row r="20" spans="1:7" s="4" customFormat="1" ht="12.75" customHeight="1">
      <c r="A20" s="58" t="s">
        <v>17</v>
      </c>
      <c r="B20" s="59"/>
      <c r="C20" s="30" t="s">
        <v>26</v>
      </c>
      <c r="D20" s="3" t="s">
        <v>27</v>
      </c>
      <c r="E20" s="3" t="s">
        <v>30</v>
      </c>
      <c r="F20" s="3" t="s">
        <v>29</v>
      </c>
      <c r="G20" s="3" t="s">
        <v>0</v>
      </c>
    </row>
    <row r="21" spans="1:7" ht="12.75" customHeight="1">
      <c r="A21" s="56" t="s">
        <v>18</v>
      </c>
      <c r="B21" s="57"/>
      <c r="C21" s="7">
        <v>0</v>
      </c>
      <c r="D21" s="7" t="s">
        <v>28</v>
      </c>
      <c r="E21" s="7">
        <v>15</v>
      </c>
      <c r="F21" s="7">
        <f>SUM(C21*E21)</f>
        <v>0</v>
      </c>
      <c r="G21" s="7"/>
    </row>
    <row r="22" spans="1:7" ht="12.75" customHeight="1">
      <c r="A22" s="56"/>
      <c r="B22" s="57"/>
      <c r="C22" s="7">
        <v>0</v>
      </c>
      <c r="D22" s="7" t="s">
        <v>28</v>
      </c>
      <c r="E22" s="7">
        <v>18.99</v>
      </c>
      <c r="F22" s="7" t="s">
        <v>63</v>
      </c>
      <c r="G22" s="7"/>
    </row>
    <row r="23" spans="1:7" ht="12.75" customHeight="1">
      <c r="A23" s="56" t="s">
        <v>20</v>
      </c>
      <c r="B23" s="57"/>
      <c r="C23" s="7">
        <v>0</v>
      </c>
      <c r="D23" s="7" t="s">
        <v>27</v>
      </c>
      <c r="E23" s="7">
        <v>14.9</v>
      </c>
      <c r="F23" s="7">
        <f>SUM(C23*E23)</f>
        <v>0</v>
      </c>
      <c r="G23" s="7"/>
    </row>
    <row r="24" spans="1:7" ht="12.75" customHeight="1">
      <c r="A24" s="56" t="s">
        <v>21</v>
      </c>
      <c r="B24" s="57"/>
      <c r="C24" s="7">
        <v>0</v>
      </c>
      <c r="D24" s="7" t="s">
        <v>28</v>
      </c>
      <c r="E24" s="7">
        <v>13.7</v>
      </c>
      <c r="F24" s="7">
        <f>SUM(C24*E24)</f>
        <v>0</v>
      </c>
      <c r="G24" s="7"/>
    </row>
    <row r="25" spans="2:8" s="32" customFormat="1" ht="4.5" customHeight="1">
      <c r="B25" s="33"/>
      <c r="C25" s="33"/>
      <c r="D25" s="33"/>
      <c r="E25" s="33"/>
      <c r="F25" s="33"/>
      <c r="G25" s="33"/>
      <c r="H25" s="33"/>
    </row>
    <row r="26" spans="1:7" ht="12.75" customHeight="1">
      <c r="A26" s="56" t="s">
        <v>22</v>
      </c>
      <c r="B26" s="57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0</v>
      </c>
      <c r="D27" s="10" t="s">
        <v>28</v>
      </c>
      <c r="E27" s="10"/>
      <c r="F27" s="10">
        <f>SUM(F18:F19,F21:F24,F26)</f>
        <v>0</v>
      </c>
      <c r="G27" s="10">
        <f>SUM(G19:G19)</f>
        <v>0</v>
      </c>
    </row>
    <row r="28" spans="1:6" ht="4.5" customHeight="1">
      <c r="A28" s="32"/>
      <c r="B28" s="33"/>
      <c r="C28" s="33"/>
      <c r="D28" s="33"/>
      <c r="E28" s="33"/>
      <c r="F28" s="63"/>
    </row>
    <row r="29" spans="1:6" ht="15.75" customHeight="1">
      <c r="A29" s="41" t="s">
        <v>14</v>
      </c>
      <c r="B29" s="42"/>
      <c r="C29" s="42"/>
      <c r="D29" s="42"/>
      <c r="E29" s="42"/>
      <c r="F29" s="43"/>
    </row>
    <row r="30" spans="1:7" s="4" customFormat="1" ht="12.75" customHeight="1">
      <c r="A30" s="2" t="s">
        <v>8</v>
      </c>
      <c r="B30" s="3" t="s">
        <v>32</v>
      </c>
      <c r="C30" s="3" t="s">
        <v>26</v>
      </c>
      <c r="D30" s="3" t="s">
        <v>27</v>
      </c>
      <c r="E30" s="3" t="s">
        <v>30</v>
      </c>
      <c r="F30" s="3" t="s">
        <v>29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0</v>
      </c>
      <c r="D31" s="7" t="s">
        <v>28</v>
      </c>
      <c r="E31" s="7">
        <v>4.33</v>
      </c>
      <c r="F31" s="7">
        <f aca="true" t="shared" si="0" ref="F31:F37">SUM(C31*E31)</f>
        <v>0</v>
      </c>
      <c r="G31" s="7"/>
    </row>
    <row r="32" spans="1:7" ht="12.75" customHeight="1">
      <c r="A32" s="5" t="s">
        <v>9</v>
      </c>
      <c r="B32" s="11" t="s">
        <v>6</v>
      </c>
      <c r="C32" s="7">
        <v>0</v>
      </c>
      <c r="D32" s="7" t="s">
        <v>28</v>
      </c>
      <c r="E32" s="7">
        <v>4.33</v>
      </c>
      <c r="F32" s="7">
        <f t="shared" si="0"/>
        <v>0</v>
      </c>
      <c r="G32" s="7"/>
    </row>
    <row r="33" spans="1:7" ht="12.75" customHeight="1">
      <c r="A33" s="5" t="s">
        <v>9</v>
      </c>
      <c r="B33" s="11" t="s">
        <v>52</v>
      </c>
      <c r="C33" s="7">
        <v>0</v>
      </c>
      <c r="D33" s="7" t="s">
        <v>28</v>
      </c>
      <c r="E33" s="7">
        <v>4.33</v>
      </c>
      <c r="F33" s="7">
        <f t="shared" si="0"/>
        <v>0</v>
      </c>
      <c r="G33" s="7"/>
    </row>
    <row r="34" spans="1:7" ht="12.75" customHeight="1">
      <c r="A34" s="5" t="s">
        <v>10</v>
      </c>
      <c r="B34" s="11" t="s">
        <v>40</v>
      </c>
      <c r="C34" s="7">
        <v>0</v>
      </c>
      <c r="D34" s="7" t="s">
        <v>28</v>
      </c>
      <c r="E34" s="7">
        <v>3.39</v>
      </c>
      <c r="F34" s="7">
        <f t="shared" si="0"/>
        <v>0</v>
      </c>
      <c r="G34" s="7"/>
    </row>
    <row r="35" spans="1:7" ht="12.75" customHeight="1">
      <c r="A35" s="5" t="s">
        <v>10</v>
      </c>
      <c r="B35" s="11" t="s">
        <v>69</v>
      </c>
      <c r="C35" s="7">
        <v>0</v>
      </c>
      <c r="D35" s="7" t="s">
        <v>28</v>
      </c>
      <c r="E35" s="7">
        <v>3.39</v>
      </c>
      <c r="F35" s="7">
        <f t="shared" si="0"/>
        <v>0</v>
      </c>
      <c r="G35" s="7"/>
    </row>
    <row r="36" spans="1:7" ht="12.75" customHeight="1">
      <c r="A36" s="5" t="s">
        <v>10</v>
      </c>
      <c r="B36" s="11" t="s">
        <v>12</v>
      </c>
      <c r="C36" s="7">
        <v>0</v>
      </c>
      <c r="D36" s="7" t="s">
        <v>28</v>
      </c>
      <c r="E36" s="7">
        <v>3.39</v>
      </c>
      <c r="F36" s="7">
        <f t="shared" si="0"/>
        <v>0</v>
      </c>
      <c r="G36" s="7"/>
    </row>
    <row r="37" spans="1:7" ht="12.75" customHeight="1">
      <c r="A37" s="5" t="s">
        <v>10</v>
      </c>
      <c r="B37" s="11" t="s">
        <v>35</v>
      </c>
      <c r="C37" s="7">
        <v>0</v>
      </c>
      <c r="D37" s="7" t="s">
        <v>28</v>
      </c>
      <c r="E37" s="7">
        <v>3.39</v>
      </c>
      <c r="F37" s="7">
        <f t="shared" si="0"/>
        <v>0</v>
      </c>
      <c r="G37" s="7"/>
    </row>
    <row r="38" spans="1:7" s="4" customFormat="1" ht="12.75" customHeight="1">
      <c r="A38" s="58" t="s">
        <v>17</v>
      </c>
      <c r="B38" s="59"/>
      <c r="C38" s="3" t="s">
        <v>26</v>
      </c>
      <c r="D38" s="3" t="s">
        <v>27</v>
      </c>
      <c r="E38" s="3" t="s">
        <v>30</v>
      </c>
      <c r="F38" s="3" t="s">
        <v>29</v>
      </c>
      <c r="G38" s="3" t="s">
        <v>0</v>
      </c>
    </row>
    <row r="39" spans="1:7" ht="12.75" customHeight="1">
      <c r="A39" s="56" t="s">
        <v>18</v>
      </c>
      <c r="B39" s="57"/>
      <c r="C39" s="7">
        <v>0</v>
      </c>
      <c r="D39" s="7" t="s">
        <v>28</v>
      </c>
      <c r="E39" s="7">
        <v>15</v>
      </c>
      <c r="F39" s="7">
        <f>SUM(C39*E39)</f>
        <v>0</v>
      </c>
      <c r="G39" s="7"/>
    </row>
    <row r="40" spans="1:7" ht="12.75" customHeight="1">
      <c r="A40" s="56" t="s">
        <v>19</v>
      </c>
      <c r="B40" s="57"/>
      <c r="C40" s="7">
        <v>0</v>
      </c>
      <c r="D40" s="7" t="s">
        <v>28</v>
      </c>
      <c r="E40" s="7">
        <v>18.99</v>
      </c>
      <c r="F40" s="7">
        <f>SUM(C40*E40)</f>
        <v>0</v>
      </c>
      <c r="G40" s="7"/>
    </row>
    <row r="41" spans="1:7" ht="12.75" customHeight="1">
      <c r="A41" s="56" t="s">
        <v>20</v>
      </c>
      <c r="B41" s="57"/>
      <c r="C41" s="7">
        <v>0</v>
      </c>
      <c r="D41" s="7" t="s">
        <v>27</v>
      </c>
      <c r="E41" s="7">
        <v>14.9</v>
      </c>
      <c r="F41" s="7">
        <f>SUM(C41*E41)</f>
        <v>0</v>
      </c>
      <c r="G41" s="7"/>
    </row>
    <row r="42" spans="1:7" ht="12.75" customHeight="1">
      <c r="A42" s="56" t="s">
        <v>21</v>
      </c>
      <c r="B42" s="57"/>
      <c r="C42" s="7">
        <v>0</v>
      </c>
      <c r="D42" s="7" t="s">
        <v>28</v>
      </c>
      <c r="E42" s="7">
        <v>13.7</v>
      </c>
      <c r="F42" s="7">
        <f>SUM(C42*E42)</f>
        <v>0</v>
      </c>
      <c r="G42" s="7"/>
    </row>
    <row r="43" spans="2:8" s="32" customFormat="1" ht="4.5" customHeight="1">
      <c r="B43" s="33"/>
      <c r="C43" s="33"/>
      <c r="D43" s="33"/>
      <c r="E43" s="33"/>
      <c r="F43" s="33"/>
      <c r="G43" s="33"/>
      <c r="H43" s="33"/>
    </row>
    <row r="44" spans="1:7" ht="12.75" customHeight="1">
      <c r="A44" s="56" t="s">
        <v>22</v>
      </c>
      <c r="B44" s="57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0</v>
      </c>
      <c r="D45" s="10" t="s">
        <v>28</v>
      </c>
      <c r="E45" s="10"/>
      <c r="F45" s="10">
        <f>SUM(F31:F37,F39:F42,F44)</f>
        <v>0</v>
      </c>
      <c r="G45" s="10">
        <f>SUM(G31:G31)</f>
        <v>0</v>
      </c>
    </row>
    <row r="46" spans="2:8" s="32" customFormat="1" ht="6" customHeight="1">
      <c r="B46" s="33"/>
      <c r="C46" s="33"/>
      <c r="D46" s="33"/>
      <c r="E46" s="33"/>
      <c r="F46" s="33"/>
      <c r="G46" s="33"/>
      <c r="H46" s="33"/>
    </row>
    <row r="47" spans="1:6" ht="15.75" customHeight="1">
      <c r="A47" s="41" t="s">
        <v>15</v>
      </c>
      <c r="B47" s="42"/>
      <c r="C47" s="42"/>
      <c r="D47" s="42"/>
      <c r="E47" s="42"/>
      <c r="F47" s="43"/>
    </row>
    <row r="48" spans="1:7" s="4" customFormat="1" ht="12.75" customHeight="1">
      <c r="A48" s="2" t="s">
        <v>8</v>
      </c>
      <c r="B48" s="3" t="s">
        <v>32</v>
      </c>
      <c r="C48" s="3" t="s">
        <v>26</v>
      </c>
      <c r="D48" s="3" t="s">
        <v>27</v>
      </c>
      <c r="E48" s="3" t="s">
        <v>30</v>
      </c>
      <c r="F48" s="3" t="s">
        <v>29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0</v>
      </c>
      <c r="D49" s="7" t="s">
        <v>28</v>
      </c>
      <c r="E49" s="7">
        <v>3.78</v>
      </c>
      <c r="F49" s="7">
        <f>SUM(C49*E49)</f>
        <v>0</v>
      </c>
      <c r="G49" s="7"/>
    </row>
    <row r="50" spans="1:7" ht="12.75" customHeight="1">
      <c r="A50" s="5" t="s">
        <v>13</v>
      </c>
      <c r="B50" s="5" t="s">
        <v>11</v>
      </c>
      <c r="C50" s="7">
        <v>0</v>
      </c>
      <c r="D50" s="7" t="s">
        <v>28</v>
      </c>
      <c r="E50" s="7">
        <v>3.78</v>
      </c>
      <c r="F50" s="7">
        <f>SUM(C50*E50)</f>
        <v>0</v>
      </c>
      <c r="G50" s="7"/>
    </row>
    <row r="51" spans="1:7" s="4" customFormat="1" ht="12.75" customHeight="1">
      <c r="A51" s="58" t="s">
        <v>17</v>
      </c>
      <c r="B51" s="59"/>
      <c r="C51" s="3" t="s">
        <v>26</v>
      </c>
      <c r="D51" s="3" t="s">
        <v>27</v>
      </c>
      <c r="E51" s="3" t="s">
        <v>30</v>
      </c>
      <c r="F51" s="3" t="s">
        <v>29</v>
      </c>
      <c r="G51" s="3" t="s">
        <v>0</v>
      </c>
    </row>
    <row r="52" spans="1:7" ht="12.75" customHeight="1">
      <c r="A52" s="56" t="s">
        <v>18</v>
      </c>
      <c r="B52" s="57"/>
      <c r="C52" s="7">
        <v>0</v>
      </c>
      <c r="D52" s="7" t="s">
        <v>28</v>
      </c>
      <c r="E52" s="7">
        <v>15</v>
      </c>
      <c r="F52" s="7">
        <f>SUM(C52*E52)</f>
        <v>0</v>
      </c>
      <c r="G52" s="7"/>
    </row>
    <row r="53" spans="1:7" ht="12.75" customHeight="1">
      <c r="A53" s="56" t="s">
        <v>19</v>
      </c>
      <c r="B53" s="57"/>
      <c r="C53" s="7">
        <v>0</v>
      </c>
      <c r="D53" s="7" t="s">
        <v>28</v>
      </c>
      <c r="E53" s="7">
        <v>18.99</v>
      </c>
      <c r="F53" s="7">
        <f>SUM(C53*E53)</f>
        <v>0</v>
      </c>
      <c r="G53" s="7"/>
    </row>
    <row r="54" spans="1:7" ht="12.75" customHeight="1">
      <c r="A54" s="56" t="s">
        <v>20</v>
      </c>
      <c r="B54" s="57"/>
      <c r="C54" s="7">
        <v>0</v>
      </c>
      <c r="D54" s="7" t="s">
        <v>27</v>
      </c>
      <c r="E54" s="7">
        <v>14.9</v>
      </c>
      <c r="F54" s="7">
        <f>SUM(C54*E54)</f>
        <v>0</v>
      </c>
      <c r="G54" s="7"/>
    </row>
    <row r="55" spans="1:7" ht="12.75" customHeight="1">
      <c r="A55" s="56" t="s">
        <v>21</v>
      </c>
      <c r="B55" s="57"/>
      <c r="C55" s="7">
        <v>0</v>
      </c>
      <c r="D55" s="7" t="s">
        <v>28</v>
      </c>
      <c r="E55" s="7">
        <v>13.7</v>
      </c>
      <c r="F55" s="7">
        <f>SUM(C55*E55)</f>
        <v>0</v>
      </c>
      <c r="G55" s="7"/>
    </row>
    <row r="56" spans="2:8" s="32" customFormat="1" ht="4.5" customHeight="1">
      <c r="B56" s="33"/>
      <c r="C56" s="33"/>
      <c r="D56" s="33"/>
      <c r="E56" s="33"/>
      <c r="F56" s="33"/>
      <c r="G56" s="33"/>
      <c r="H56" s="33"/>
    </row>
    <row r="57" spans="1:7" ht="12.75" customHeight="1">
      <c r="A57" s="56" t="s">
        <v>22</v>
      </c>
      <c r="B57" s="57"/>
      <c r="C57" s="7"/>
      <c r="D57" s="7"/>
      <c r="E57" s="7"/>
      <c r="F57" s="8">
        <v>0</v>
      </c>
      <c r="G57" s="7"/>
    </row>
    <row r="58" spans="2:7" ht="12.75" customHeight="1">
      <c r="B58" s="9" t="s">
        <v>23</v>
      </c>
      <c r="C58" s="10">
        <f>SUM(C57,C52:C55,C49:C50)</f>
        <v>0</v>
      </c>
      <c r="D58" s="10"/>
      <c r="E58" s="10"/>
      <c r="F58" s="10">
        <f>SUM(F57,F49:F50,F52:IV55)</f>
        <v>0</v>
      </c>
      <c r="G58" s="10">
        <f>SUM(G49:G50)</f>
        <v>0</v>
      </c>
    </row>
    <row r="59" spans="2:8" s="32" customFormat="1" ht="16.5" customHeight="1">
      <c r="B59" s="33"/>
      <c r="C59" s="33"/>
      <c r="D59" s="33"/>
      <c r="E59" s="33"/>
      <c r="F59" s="33"/>
      <c r="G59" s="33"/>
      <c r="H59" s="33"/>
    </row>
    <row r="60" spans="1:8" s="17" customFormat="1" ht="15" customHeight="1">
      <c r="A60" s="37" t="s">
        <v>58</v>
      </c>
      <c r="B60" s="38"/>
      <c r="C60" s="38"/>
      <c r="D60" s="38"/>
      <c r="E60" s="38"/>
      <c r="F60" s="38"/>
      <c r="G60" s="18"/>
      <c r="H60" s="18"/>
    </row>
    <row r="61" spans="1:8" s="17" customFormat="1" ht="15" customHeight="1">
      <c r="A61" s="25" t="s">
        <v>8</v>
      </c>
      <c r="B61" s="26" t="s">
        <v>32</v>
      </c>
      <c r="C61" s="3" t="s">
        <v>26</v>
      </c>
      <c r="D61" s="3" t="s">
        <v>27</v>
      </c>
      <c r="E61" s="3" t="s">
        <v>30</v>
      </c>
      <c r="F61" s="3" t="s">
        <v>29</v>
      </c>
      <c r="G61" s="18"/>
      <c r="H61" s="18"/>
    </row>
    <row r="62" spans="1:8" s="17" customFormat="1" ht="15" customHeight="1">
      <c r="A62" s="24" t="s">
        <v>9</v>
      </c>
      <c r="B62" s="24" t="s">
        <v>70</v>
      </c>
      <c r="C62" s="31">
        <v>0</v>
      </c>
      <c r="D62" s="7" t="s">
        <v>28</v>
      </c>
      <c r="E62" s="31">
        <v>4.33</v>
      </c>
      <c r="F62" s="31">
        <f>C62*E62</f>
        <v>0</v>
      </c>
      <c r="G62" s="18"/>
      <c r="H62" s="18"/>
    </row>
    <row r="63" spans="1:8" s="17" customFormat="1" ht="15" customHeight="1">
      <c r="A63" s="39" t="s">
        <v>19</v>
      </c>
      <c r="B63" s="40"/>
      <c r="C63" s="31">
        <v>0</v>
      </c>
      <c r="D63" s="7" t="s">
        <v>28</v>
      </c>
      <c r="E63" s="31">
        <v>18.99</v>
      </c>
      <c r="F63" s="31">
        <f>C63*E63</f>
        <v>0</v>
      </c>
      <c r="G63" s="18"/>
      <c r="H63" s="18"/>
    </row>
    <row r="64" spans="1:8" s="17" customFormat="1" ht="15" customHeight="1">
      <c r="A64" s="39" t="s">
        <v>60</v>
      </c>
      <c r="B64" s="40"/>
      <c r="C64" s="31">
        <v>0</v>
      </c>
      <c r="D64" s="7" t="s">
        <v>28</v>
      </c>
      <c r="E64" s="31">
        <v>13.7</v>
      </c>
      <c r="F64" s="31">
        <f>C64*E64</f>
        <v>0</v>
      </c>
      <c r="G64" s="18"/>
      <c r="H64" s="18"/>
    </row>
    <row r="65" spans="1:8" s="17" customFormat="1" ht="15" customHeight="1">
      <c r="A65" s="39" t="s">
        <v>20</v>
      </c>
      <c r="B65" s="40"/>
      <c r="C65" s="31">
        <v>0</v>
      </c>
      <c r="D65" s="20" t="s">
        <v>59</v>
      </c>
      <c r="E65" s="31">
        <v>14.9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64" t="s">
        <v>22</v>
      </c>
      <c r="B67" s="65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23</v>
      </c>
      <c r="C68" s="28">
        <f>SUM(C62:C65)</f>
        <v>0</v>
      </c>
      <c r="D68" s="28"/>
      <c r="E68" s="29"/>
      <c r="F68" s="29">
        <f>SUM(F62:F67)</f>
        <v>0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1" t="s">
        <v>4</v>
      </c>
      <c r="B70" s="42"/>
      <c r="C70" s="42"/>
      <c r="D70" s="42"/>
      <c r="E70" s="42"/>
      <c r="F70" s="43"/>
    </row>
    <row r="71" spans="1:7" s="4" customFormat="1" ht="12" customHeight="1">
      <c r="A71" s="2" t="s">
        <v>8</v>
      </c>
      <c r="B71" s="3" t="s">
        <v>32</v>
      </c>
      <c r="C71" s="3" t="s">
        <v>26</v>
      </c>
      <c r="D71" s="3" t="s">
        <v>27</v>
      </c>
      <c r="E71" s="3" t="s">
        <v>30</v>
      </c>
      <c r="F71" s="3" t="s">
        <v>29</v>
      </c>
      <c r="G71" s="3" t="s">
        <v>0</v>
      </c>
    </row>
    <row r="72" spans="1:7" ht="12.75" customHeight="1">
      <c r="A72" s="5" t="s">
        <v>9</v>
      </c>
      <c r="B72" s="11" t="s">
        <v>41</v>
      </c>
      <c r="C72" s="7">
        <v>0</v>
      </c>
      <c r="D72" s="7" t="s">
        <v>28</v>
      </c>
      <c r="E72" s="7">
        <v>4.33</v>
      </c>
      <c r="F72" s="7">
        <f aca="true" t="shared" si="1" ref="F72:F84">SUM(C72*E72)</f>
        <v>0</v>
      </c>
      <c r="G72" s="7"/>
    </row>
    <row r="73" spans="1:7" ht="12.75" customHeight="1">
      <c r="A73" s="5" t="s">
        <v>47</v>
      </c>
      <c r="B73" s="11" t="s">
        <v>41</v>
      </c>
      <c r="C73" s="7">
        <v>0</v>
      </c>
      <c r="D73" s="7" t="s">
        <v>28</v>
      </c>
      <c r="E73" s="7">
        <v>3.19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56</v>
      </c>
      <c r="C74" s="7">
        <v>0</v>
      </c>
      <c r="D74" s="7" t="s">
        <v>28</v>
      </c>
      <c r="E74" s="7">
        <v>4.33</v>
      </c>
      <c r="F74" s="7">
        <f t="shared" si="1"/>
        <v>0</v>
      </c>
      <c r="G74" s="7"/>
    </row>
    <row r="75" spans="1:7" ht="12.75" customHeight="1">
      <c r="A75" s="5" t="s">
        <v>9</v>
      </c>
      <c r="B75" s="11" t="s">
        <v>37</v>
      </c>
      <c r="C75" s="7">
        <v>0</v>
      </c>
      <c r="D75" s="7" t="s">
        <v>28</v>
      </c>
      <c r="E75" s="7">
        <v>4.33</v>
      </c>
      <c r="F75" s="7">
        <f t="shared" si="1"/>
        <v>0</v>
      </c>
      <c r="G75" s="7"/>
    </row>
    <row r="76" spans="1:7" ht="12.75" customHeight="1">
      <c r="A76" s="5" t="s">
        <v>10</v>
      </c>
      <c r="B76" s="11" t="s">
        <v>36</v>
      </c>
      <c r="C76" s="7">
        <v>0</v>
      </c>
      <c r="D76" s="7" t="s">
        <v>28</v>
      </c>
      <c r="E76" s="7">
        <v>3.39</v>
      </c>
      <c r="F76" s="7">
        <f t="shared" si="1"/>
        <v>0</v>
      </c>
      <c r="G76" s="7"/>
    </row>
    <row r="77" spans="1:7" ht="12.75" customHeight="1">
      <c r="A77" s="5" t="s">
        <v>13</v>
      </c>
      <c r="B77" s="11" t="s">
        <v>38</v>
      </c>
      <c r="C77" s="7">
        <v>0</v>
      </c>
      <c r="D77" s="7" t="s">
        <v>28</v>
      </c>
      <c r="E77" s="7">
        <v>3.78</v>
      </c>
      <c r="F77" s="7">
        <f t="shared" si="1"/>
        <v>0</v>
      </c>
      <c r="G77" s="7"/>
    </row>
    <row r="78" spans="1:7" ht="12.75" customHeight="1">
      <c r="A78" s="5" t="s">
        <v>10</v>
      </c>
      <c r="B78" s="11" t="s">
        <v>39</v>
      </c>
      <c r="C78" s="7">
        <v>0</v>
      </c>
      <c r="D78" s="7" t="s">
        <v>28</v>
      </c>
      <c r="E78" s="7">
        <v>3.39</v>
      </c>
      <c r="F78" s="7">
        <f t="shared" si="1"/>
        <v>0</v>
      </c>
      <c r="G78" s="7"/>
    </row>
    <row r="79" spans="1:7" ht="12.75" customHeight="1">
      <c r="A79" s="5" t="s">
        <v>10</v>
      </c>
      <c r="B79" s="11" t="s">
        <v>50</v>
      </c>
      <c r="C79" s="7">
        <v>0</v>
      </c>
      <c r="D79" s="7" t="s">
        <v>28</v>
      </c>
      <c r="E79" s="7">
        <v>3.39</v>
      </c>
      <c r="F79" s="7">
        <f t="shared" si="1"/>
        <v>0</v>
      </c>
      <c r="G79" s="7"/>
    </row>
    <row r="80" spans="1:7" ht="12.75" customHeight="1">
      <c r="A80" s="5" t="s">
        <v>10</v>
      </c>
      <c r="B80" s="11" t="s">
        <v>51</v>
      </c>
      <c r="C80" s="7">
        <v>0</v>
      </c>
      <c r="D80" s="7" t="s">
        <v>28</v>
      </c>
      <c r="E80" s="7">
        <v>3.39</v>
      </c>
      <c r="F80" s="7">
        <f t="shared" si="1"/>
        <v>0</v>
      </c>
      <c r="G80" s="7"/>
    </row>
    <row r="81" spans="1:7" ht="12.75" customHeight="1">
      <c r="A81" s="5" t="s">
        <v>10</v>
      </c>
      <c r="B81" s="11" t="s">
        <v>61</v>
      </c>
      <c r="C81" s="7">
        <v>0</v>
      </c>
      <c r="D81" s="7" t="s">
        <v>28</v>
      </c>
      <c r="E81" s="7">
        <v>3.39</v>
      </c>
      <c r="F81" s="7">
        <f t="shared" si="1"/>
        <v>0</v>
      </c>
      <c r="G81" s="7"/>
    </row>
    <row r="82" spans="1:7" ht="12.75" customHeight="1">
      <c r="A82" s="5" t="s">
        <v>10</v>
      </c>
      <c r="B82" s="11" t="s">
        <v>57</v>
      </c>
      <c r="C82" s="7">
        <v>0</v>
      </c>
      <c r="D82" s="7" t="s">
        <v>28</v>
      </c>
      <c r="E82" s="7">
        <v>3.39</v>
      </c>
      <c r="F82" s="7">
        <f t="shared" si="1"/>
        <v>0</v>
      </c>
      <c r="G82" s="7"/>
    </row>
    <row r="83" spans="1:7" ht="12.75" customHeight="1">
      <c r="A83" s="5" t="s">
        <v>10</v>
      </c>
      <c r="B83" s="11" t="s">
        <v>53</v>
      </c>
      <c r="C83" s="7">
        <v>0</v>
      </c>
      <c r="D83" s="7" t="s">
        <v>28</v>
      </c>
      <c r="E83" s="7">
        <v>3.39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43</v>
      </c>
      <c r="C84" s="7">
        <v>0</v>
      </c>
      <c r="D84" s="7" t="s">
        <v>28</v>
      </c>
      <c r="E84" s="7">
        <v>3.78</v>
      </c>
      <c r="F84" s="7">
        <f t="shared" si="1"/>
        <v>0</v>
      </c>
      <c r="G84" s="7"/>
    </row>
    <row r="85" spans="1:7" s="4" customFormat="1" ht="12.75" customHeight="1">
      <c r="A85" s="58" t="s">
        <v>17</v>
      </c>
      <c r="B85" s="59"/>
      <c r="C85" s="3" t="s">
        <v>26</v>
      </c>
      <c r="D85" s="3" t="s">
        <v>27</v>
      </c>
      <c r="E85" s="3" t="s">
        <v>30</v>
      </c>
      <c r="F85" s="3" t="s">
        <v>29</v>
      </c>
      <c r="G85" s="3" t="s">
        <v>0</v>
      </c>
    </row>
    <row r="86" spans="1:7" ht="12.75" customHeight="1">
      <c r="A86" s="56" t="s">
        <v>18</v>
      </c>
      <c r="B86" s="57"/>
      <c r="C86" s="7">
        <v>0</v>
      </c>
      <c r="D86" s="7" t="s">
        <v>28</v>
      </c>
      <c r="E86" s="7">
        <v>15</v>
      </c>
      <c r="F86" s="7">
        <f>SUM(C86*E86)</f>
        <v>0</v>
      </c>
      <c r="G86" s="7"/>
    </row>
    <row r="87" spans="1:7" ht="12.75" customHeight="1">
      <c r="A87" s="56" t="s">
        <v>19</v>
      </c>
      <c r="B87" s="57"/>
      <c r="C87" s="7">
        <v>0</v>
      </c>
      <c r="D87" s="7" t="s">
        <v>28</v>
      </c>
      <c r="E87" s="7">
        <v>18.99</v>
      </c>
      <c r="F87" s="7">
        <f>SUM(C87*E87)</f>
        <v>0</v>
      </c>
      <c r="G87" s="7"/>
    </row>
    <row r="88" spans="1:7" ht="12.75" customHeight="1">
      <c r="A88" s="56" t="s">
        <v>20</v>
      </c>
      <c r="B88" s="57"/>
      <c r="C88" s="7">
        <v>0</v>
      </c>
      <c r="D88" s="7" t="s">
        <v>27</v>
      </c>
      <c r="E88" s="7">
        <v>14.9</v>
      </c>
      <c r="F88" s="7">
        <f>SUM(C88*E88)</f>
        <v>0</v>
      </c>
      <c r="G88" s="7"/>
    </row>
    <row r="89" spans="1:7" ht="12.75" customHeight="1">
      <c r="A89" s="56" t="s">
        <v>21</v>
      </c>
      <c r="B89" s="57"/>
      <c r="C89" s="7">
        <v>0</v>
      </c>
      <c r="D89" s="7" t="s">
        <v>28</v>
      </c>
      <c r="E89" s="7">
        <v>13.7</v>
      </c>
      <c r="F89" s="7">
        <f>SUM(C89*E89)</f>
        <v>0</v>
      </c>
      <c r="G89" s="7"/>
    </row>
    <row r="90" spans="2:8" s="32" customFormat="1" ht="4.5" customHeight="1">
      <c r="B90" s="33"/>
      <c r="C90" s="33"/>
      <c r="D90" s="33"/>
      <c r="E90" s="33"/>
      <c r="F90" s="33"/>
      <c r="G90" s="33"/>
      <c r="H90" s="33"/>
    </row>
    <row r="91" spans="1:7" ht="12.75" customHeight="1">
      <c r="A91" s="56" t="s">
        <v>22</v>
      </c>
      <c r="B91" s="57"/>
      <c r="C91" s="7"/>
      <c r="D91" s="7"/>
      <c r="E91" s="7"/>
      <c r="F91" s="8">
        <v>0</v>
      </c>
      <c r="G91" s="7"/>
    </row>
    <row r="92" spans="2:7" ht="12.75" customHeight="1">
      <c r="B92" s="9" t="s">
        <v>23</v>
      </c>
      <c r="C92" s="10">
        <f>SUM(C91,C86:C89,C72:C84)</f>
        <v>0</v>
      </c>
      <c r="D92" s="10" t="s">
        <v>28</v>
      </c>
      <c r="E92" s="10"/>
      <c r="F92" s="10">
        <f>SUM(F72:F84,F86:F89,F91)</f>
        <v>0</v>
      </c>
      <c r="G92" s="10">
        <f>SUM(G72:G74)</f>
        <v>0</v>
      </c>
    </row>
    <row r="93" spans="2:8" s="32" customFormat="1" ht="3" customHeight="1">
      <c r="B93" s="33"/>
      <c r="C93" s="33"/>
      <c r="D93" s="33"/>
      <c r="E93" s="33"/>
      <c r="F93" s="33"/>
      <c r="G93" s="33"/>
      <c r="H93" s="33"/>
    </row>
    <row r="94" spans="1:6" ht="15.75" customHeight="1">
      <c r="A94" s="41" t="s">
        <v>7</v>
      </c>
      <c r="B94" s="42"/>
      <c r="C94" s="42"/>
      <c r="D94" s="42"/>
      <c r="E94" s="42"/>
      <c r="F94" s="43"/>
    </row>
    <row r="95" spans="1:7" s="4" customFormat="1" ht="12.75" customHeight="1">
      <c r="A95" s="2" t="s">
        <v>8</v>
      </c>
      <c r="B95" s="3"/>
      <c r="C95" s="3" t="s">
        <v>26</v>
      </c>
      <c r="D95" s="3" t="s">
        <v>27</v>
      </c>
      <c r="E95" s="3" t="s">
        <v>30</v>
      </c>
      <c r="F95" s="3" t="s">
        <v>29</v>
      </c>
      <c r="G95" s="3" t="s">
        <v>0</v>
      </c>
    </row>
    <row r="96" spans="1:7" ht="12.75" customHeight="1">
      <c r="A96" s="5" t="s">
        <v>9</v>
      </c>
      <c r="B96" s="11" t="s">
        <v>42</v>
      </c>
      <c r="C96" s="7">
        <v>0</v>
      </c>
      <c r="D96" s="7" t="s">
        <v>28</v>
      </c>
      <c r="E96" s="7">
        <v>4.33</v>
      </c>
      <c r="F96" s="7">
        <f aca="true" t="shared" si="2" ref="F96:F117">SUM(C96*E96)</f>
        <v>0</v>
      </c>
      <c r="G96" s="7"/>
    </row>
    <row r="97" spans="1:7" ht="12.75" customHeight="1">
      <c r="A97" s="5" t="s">
        <v>9</v>
      </c>
      <c r="B97" s="11" t="s">
        <v>46</v>
      </c>
      <c r="C97" s="7">
        <v>943.26</v>
      </c>
      <c r="D97" s="7" t="s">
        <v>28</v>
      </c>
      <c r="E97" s="7">
        <v>4.33</v>
      </c>
      <c r="F97" s="7">
        <f t="shared" si="2"/>
        <v>4084.3158</v>
      </c>
      <c r="G97" s="7"/>
    </row>
    <row r="98" spans="1:7" ht="12.75" customHeight="1">
      <c r="A98" s="5" t="s">
        <v>47</v>
      </c>
      <c r="B98" s="11" t="s">
        <v>46</v>
      </c>
      <c r="C98" s="7">
        <v>0</v>
      </c>
      <c r="D98" s="7" t="s">
        <v>28</v>
      </c>
      <c r="E98" s="7">
        <v>3.19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55</v>
      </c>
      <c r="C99" s="7">
        <v>312.25</v>
      </c>
      <c r="D99" s="7" t="s">
        <v>28</v>
      </c>
      <c r="E99" s="7">
        <v>4.33</v>
      </c>
      <c r="F99" s="7">
        <f t="shared" si="2"/>
        <v>1352.0425</v>
      </c>
      <c r="G99" s="7"/>
    </row>
    <row r="100" spans="1:7" ht="12.75" customHeight="1">
      <c r="A100" s="5" t="s">
        <v>47</v>
      </c>
      <c r="B100" s="11" t="s">
        <v>55</v>
      </c>
      <c r="C100" s="7">
        <v>0</v>
      </c>
      <c r="D100" s="7" t="s">
        <v>28</v>
      </c>
      <c r="E100" s="7">
        <v>3.19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62</v>
      </c>
      <c r="C101" s="7">
        <v>389.56</v>
      </c>
      <c r="D101" s="7" t="s">
        <v>28</v>
      </c>
      <c r="E101" s="7">
        <v>4.33</v>
      </c>
      <c r="F101" s="7">
        <f t="shared" si="2"/>
        <v>1686.7948000000001</v>
      </c>
      <c r="G101" s="7"/>
    </row>
    <row r="102" spans="1:7" ht="12.75" customHeight="1">
      <c r="A102" s="5" t="s">
        <v>9</v>
      </c>
      <c r="B102" s="11" t="s">
        <v>65</v>
      </c>
      <c r="C102" s="7">
        <v>1359.56</v>
      </c>
      <c r="D102" s="7" t="s">
        <v>28</v>
      </c>
      <c r="E102" s="7">
        <v>4.33</v>
      </c>
      <c r="F102" s="7">
        <f t="shared" si="2"/>
        <v>5886.8948</v>
      </c>
      <c r="G102" s="7"/>
    </row>
    <row r="103" spans="1:7" ht="12.75" customHeight="1">
      <c r="A103" s="5" t="s">
        <v>47</v>
      </c>
      <c r="B103" s="11" t="s">
        <v>44</v>
      </c>
      <c r="C103" s="7">
        <v>0</v>
      </c>
      <c r="D103" s="7" t="s">
        <v>28</v>
      </c>
      <c r="E103" s="7">
        <v>3.19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44</v>
      </c>
      <c r="C104" s="7">
        <v>200</v>
      </c>
      <c r="D104" s="7" t="s">
        <v>28</v>
      </c>
      <c r="E104" s="7">
        <v>4.33</v>
      </c>
      <c r="F104" s="7">
        <f t="shared" si="2"/>
        <v>866</v>
      </c>
      <c r="G104" s="7"/>
    </row>
    <row r="105" spans="1:7" ht="12.75" customHeight="1">
      <c r="A105" s="5" t="s">
        <v>47</v>
      </c>
      <c r="B105" s="11" t="s">
        <v>45</v>
      </c>
      <c r="C105" s="7">
        <v>0</v>
      </c>
      <c r="D105" s="7" t="s">
        <v>28</v>
      </c>
      <c r="E105" s="7">
        <v>3.19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45</v>
      </c>
      <c r="C106" s="7">
        <v>200</v>
      </c>
      <c r="D106" s="7" t="s">
        <v>28</v>
      </c>
      <c r="E106" s="7">
        <v>4.33</v>
      </c>
      <c r="F106" s="7">
        <f t="shared" si="2"/>
        <v>866</v>
      </c>
      <c r="G106" s="7"/>
    </row>
    <row r="107" spans="1:7" ht="12.75" customHeight="1">
      <c r="A107" s="5" t="s">
        <v>47</v>
      </c>
      <c r="B107" s="11" t="s">
        <v>73</v>
      </c>
      <c r="C107" s="7">
        <v>0</v>
      </c>
      <c r="D107" s="7" t="s">
        <v>28</v>
      </c>
      <c r="E107" s="7">
        <v>3.19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73</v>
      </c>
      <c r="C108" s="7">
        <v>150</v>
      </c>
      <c r="D108" s="7" t="s">
        <v>28</v>
      </c>
      <c r="E108" s="7">
        <v>4.33</v>
      </c>
      <c r="F108" s="7">
        <f t="shared" si="2"/>
        <v>649.5</v>
      </c>
      <c r="G108" s="7"/>
    </row>
    <row r="109" spans="1:7" ht="12.75" customHeight="1">
      <c r="A109" s="5" t="s">
        <v>9</v>
      </c>
      <c r="B109" s="11" t="s">
        <v>66</v>
      </c>
      <c r="C109" s="7">
        <v>1359.36</v>
      </c>
      <c r="D109" s="7" t="s">
        <v>28</v>
      </c>
      <c r="E109" s="7">
        <v>4.33</v>
      </c>
      <c r="F109" s="7">
        <f aca="true" t="shared" si="3" ref="F109:F114">SUM(C109*E109)</f>
        <v>5886.0288</v>
      </c>
      <c r="G109" s="7"/>
    </row>
    <row r="110" spans="1:7" ht="12.75" customHeight="1">
      <c r="A110" s="5" t="s">
        <v>47</v>
      </c>
      <c r="B110" s="11" t="s">
        <v>66</v>
      </c>
      <c r="C110" s="7">
        <v>0</v>
      </c>
      <c r="D110" s="7" t="s">
        <v>28</v>
      </c>
      <c r="E110" s="7">
        <v>3.19</v>
      </c>
      <c r="F110" s="7">
        <f t="shared" si="3"/>
        <v>0</v>
      </c>
      <c r="G110" s="7"/>
    </row>
    <row r="111" spans="1:7" ht="12.75" customHeight="1">
      <c r="A111" s="5" t="s">
        <v>9</v>
      </c>
      <c r="B111" s="11" t="s">
        <v>67</v>
      </c>
      <c r="C111" s="7">
        <v>90</v>
      </c>
      <c r="D111" s="7" t="s">
        <v>28</v>
      </c>
      <c r="E111" s="7">
        <v>4.33</v>
      </c>
      <c r="F111" s="7">
        <f t="shared" si="3"/>
        <v>389.7</v>
      </c>
      <c r="G111" s="7"/>
    </row>
    <row r="112" spans="1:7" ht="12.75" customHeight="1">
      <c r="A112" s="5" t="s">
        <v>47</v>
      </c>
      <c r="B112" s="11" t="s">
        <v>67</v>
      </c>
      <c r="C112" s="7">
        <v>0</v>
      </c>
      <c r="D112" s="7" t="s">
        <v>28</v>
      </c>
      <c r="E112" s="7">
        <v>3.19</v>
      </c>
      <c r="F112" s="7">
        <f t="shared" si="3"/>
        <v>0</v>
      </c>
      <c r="G112" s="7"/>
    </row>
    <row r="113" spans="1:7" ht="12.75" customHeight="1">
      <c r="A113" s="5" t="s">
        <v>9</v>
      </c>
      <c r="B113" s="11" t="s">
        <v>68</v>
      </c>
      <c r="C113" s="7">
        <v>150</v>
      </c>
      <c r="D113" s="7" t="s">
        <v>28</v>
      </c>
      <c r="E113" s="7">
        <v>4.33</v>
      </c>
      <c r="F113" s="7">
        <f t="shared" si="3"/>
        <v>649.5</v>
      </c>
      <c r="G113" s="7"/>
    </row>
    <row r="114" spans="1:7" ht="12.75" customHeight="1">
      <c r="A114" s="5" t="s">
        <v>10</v>
      </c>
      <c r="B114" s="11" t="s">
        <v>72</v>
      </c>
      <c r="C114" s="7">
        <v>1259.56</v>
      </c>
      <c r="D114" s="7" t="s">
        <v>28</v>
      </c>
      <c r="E114" s="7">
        <v>3.39</v>
      </c>
      <c r="F114" s="7">
        <f t="shared" si="3"/>
        <v>4269.9084</v>
      </c>
      <c r="G114" s="7"/>
    </row>
    <row r="115" spans="1:7" ht="12.75" customHeight="1">
      <c r="A115" s="5" t="s">
        <v>10</v>
      </c>
      <c r="B115" s="11" t="s">
        <v>54</v>
      </c>
      <c r="C115" s="7">
        <v>1183.55</v>
      </c>
      <c r="D115" s="7" t="s">
        <v>28</v>
      </c>
      <c r="E115" s="7">
        <v>3.39</v>
      </c>
      <c r="F115" s="7">
        <f t="shared" si="2"/>
        <v>4012.2345</v>
      </c>
      <c r="G115" s="7"/>
    </row>
    <row r="116" spans="1:7" ht="12.75" customHeight="1">
      <c r="A116" s="5" t="s">
        <v>10</v>
      </c>
      <c r="B116" s="11" t="s">
        <v>64</v>
      </c>
      <c r="C116" s="7">
        <v>1263</v>
      </c>
      <c r="D116" s="7" t="s">
        <v>28</v>
      </c>
      <c r="E116" s="7">
        <v>3.39</v>
      </c>
      <c r="F116" s="7">
        <f t="shared" si="2"/>
        <v>4281.57</v>
      </c>
      <c r="G116" s="7"/>
    </row>
    <row r="117" spans="1:7" ht="12.75" customHeight="1">
      <c r="A117" s="5" t="s">
        <v>10</v>
      </c>
      <c r="B117" s="11" t="s">
        <v>71</v>
      </c>
      <c r="C117" s="7">
        <v>396.25</v>
      </c>
      <c r="D117" s="7" t="s">
        <v>28</v>
      </c>
      <c r="E117" s="7">
        <v>3.39</v>
      </c>
      <c r="F117" s="7">
        <f t="shared" si="2"/>
        <v>1343.2875000000001</v>
      </c>
      <c r="G117" s="7"/>
    </row>
    <row r="118" spans="1:7" s="4" customFormat="1" ht="12.75" customHeight="1">
      <c r="A118" s="58" t="s">
        <v>17</v>
      </c>
      <c r="B118" s="59"/>
      <c r="C118" s="3" t="s">
        <v>63</v>
      </c>
      <c r="D118" s="3" t="s">
        <v>27</v>
      </c>
      <c r="E118" s="3" t="s">
        <v>30</v>
      </c>
      <c r="F118" s="3" t="s">
        <v>29</v>
      </c>
      <c r="G118" s="3" t="s">
        <v>0</v>
      </c>
    </row>
    <row r="119" spans="1:7" ht="12.75" customHeight="1">
      <c r="A119" s="56" t="s">
        <v>18</v>
      </c>
      <c r="B119" s="57"/>
      <c r="C119" s="7">
        <v>0</v>
      </c>
      <c r="D119" s="7" t="s">
        <v>28</v>
      </c>
      <c r="E119" s="7">
        <v>15</v>
      </c>
      <c r="F119" s="7">
        <f>SUM(C119*E119)</f>
        <v>0</v>
      </c>
      <c r="G119" s="7"/>
    </row>
    <row r="120" spans="1:7" ht="12.75" customHeight="1">
      <c r="A120" s="56" t="s">
        <v>19</v>
      </c>
      <c r="B120" s="57"/>
      <c r="C120" s="7">
        <v>0</v>
      </c>
      <c r="D120" s="7" t="s">
        <v>28</v>
      </c>
      <c r="E120" s="7">
        <v>18.99</v>
      </c>
      <c r="F120" s="7">
        <f>SUM(C120*E120)</f>
        <v>0</v>
      </c>
      <c r="G120" s="7"/>
    </row>
    <row r="121" spans="1:7" ht="12.75" customHeight="1">
      <c r="A121" s="56" t="s">
        <v>20</v>
      </c>
      <c r="B121" s="57"/>
      <c r="C121" s="7">
        <v>0</v>
      </c>
      <c r="D121" s="7" t="s">
        <v>27</v>
      </c>
      <c r="E121" s="7">
        <v>14.9</v>
      </c>
      <c r="F121" s="7">
        <f>SUM(C121*E121)</f>
        <v>0</v>
      </c>
      <c r="G121" s="7"/>
    </row>
    <row r="122" spans="1:7" ht="16.5" customHeight="1">
      <c r="A122" s="56" t="s">
        <v>21</v>
      </c>
      <c r="B122" s="57"/>
      <c r="C122" s="7">
        <v>0</v>
      </c>
      <c r="D122" s="7" t="s">
        <v>28</v>
      </c>
      <c r="E122" s="7">
        <v>13.7</v>
      </c>
      <c r="F122" s="7">
        <f>SUM(C122*E122)</f>
        <v>0</v>
      </c>
      <c r="G122" s="7"/>
    </row>
    <row r="123" spans="2:8" s="32" customFormat="1" ht="4.5" customHeight="1">
      <c r="B123" s="33"/>
      <c r="C123" s="33"/>
      <c r="D123" s="33"/>
      <c r="E123" s="33"/>
      <c r="F123" s="33"/>
      <c r="G123" s="33"/>
      <c r="H123" s="33"/>
    </row>
    <row r="124" spans="1:7" ht="12.75" customHeight="1">
      <c r="A124" s="56" t="s">
        <v>22</v>
      </c>
      <c r="B124" s="57"/>
      <c r="C124" s="7"/>
      <c r="D124" s="7"/>
      <c r="E124" s="7"/>
      <c r="F124" s="8">
        <v>0</v>
      </c>
      <c r="G124" s="7"/>
    </row>
    <row r="125" spans="2:7" ht="12.75" customHeight="1">
      <c r="B125" s="9" t="s">
        <v>23</v>
      </c>
      <c r="C125" s="10">
        <f>SUM(C124,C119:C122,C96:C117)</f>
        <v>9256.349999999999</v>
      </c>
      <c r="D125" s="10" t="s">
        <v>28</v>
      </c>
      <c r="E125" s="10"/>
      <c r="F125" s="10">
        <f>SUM(F96:F117,F119:F122,F124)</f>
        <v>36223.7771</v>
      </c>
      <c r="G125" s="10">
        <f>SUM(G97:G99)</f>
        <v>0</v>
      </c>
    </row>
    <row r="126" spans="2:8" s="32" customFormat="1" ht="3.75" customHeight="1">
      <c r="B126" s="33"/>
      <c r="C126" s="33"/>
      <c r="D126" s="33"/>
      <c r="E126" s="33"/>
      <c r="F126" s="33"/>
      <c r="G126" s="33"/>
      <c r="H126" s="33"/>
    </row>
    <row r="127" spans="2:8" s="32" customFormat="1" ht="3.75" customHeight="1">
      <c r="B127" s="33"/>
      <c r="C127" s="33"/>
      <c r="D127" s="33"/>
      <c r="E127" s="33"/>
      <c r="F127" s="33"/>
      <c r="G127" s="33"/>
      <c r="H127" s="33"/>
    </row>
    <row r="128" spans="1:6" ht="15.75" customHeight="1">
      <c r="A128" s="34" t="s">
        <v>48</v>
      </c>
      <c r="B128" s="35"/>
      <c r="C128" s="35"/>
      <c r="D128" s="35"/>
      <c r="E128" s="35"/>
      <c r="F128" s="36"/>
    </row>
    <row r="129" spans="1:7" s="4" customFormat="1" ht="12.75" customHeight="1">
      <c r="A129" s="52" t="s">
        <v>17</v>
      </c>
      <c r="B129" s="53"/>
      <c r="C129" s="3" t="s">
        <v>26</v>
      </c>
      <c r="D129" s="3" t="s">
        <v>27</v>
      </c>
      <c r="E129" s="3" t="s">
        <v>30</v>
      </c>
      <c r="F129" s="3" t="s">
        <v>29</v>
      </c>
      <c r="G129" s="3" t="s">
        <v>0</v>
      </c>
    </row>
    <row r="130" spans="1:7" ht="12.75" customHeight="1">
      <c r="A130" s="54" t="s">
        <v>18</v>
      </c>
      <c r="B130" s="55"/>
      <c r="C130" s="7">
        <f>SUM(C119,C86,C52,C39,C21,C7)</f>
        <v>0</v>
      </c>
      <c r="D130" s="7" t="s">
        <v>28</v>
      </c>
      <c r="E130" s="7">
        <v>16.5</v>
      </c>
      <c r="F130" s="7">
        <f>SUM(C130*E130)</f>
        <v>0</v>
      </c>
      <c r="G130" s="7"/>
    </row>
    <row r="131" spans="1:7" ht="12.75" customHeight="1">
      <c r="A131" s="54" t="s">
        <v>19</v>
      </c>
      <c r="B131" s="55"/>
      <c r="C131" s="7">
        <f>SUM(C120,C87,C53,C40,C63,C22,C8)</f>
        <v>0</v>
      </c>
      <c r="D131" s="7" t="s">
        <v>28</v>
      </c>
      <c r="E131" s="7">
        <v>17.5</v>
      </c>
      <c r="F131" s="7">
        <f>SUM(C131*E131)</f>
        <v>0</v>
      </c>
      <c r="G131" s="7"/>
    </row>
    <row r="132" spans="1:7" ht="12.75" customHeight="1">
      <c r="A132" s="54" t="s">
        <v>20</v>
      </c>
      <c r="B132" s="55"/>
      <c r="C132" s="7">
        <f>SUM(C121,C88,C54,C65,,C41,C23,C9)</f>
        <v>0</v>
      </c>
      <c r="D132" s="7" t="s">
        <v>27</v>
      </c>
      <c r="E132" s="7">
        <v>15.5</v>
      </c>
      <c r="F132" s="7">
        <f>SUM(C132*E132)</f>
        <v>0</v>
      </c>
      <c r="G132" s="7"/>
    </row>
    <row r="133" spans="1:7" ht="12.75" customHeight="1">
      <c r="A133" s="54" t="s">
        <v>21</v>
      </c>
      <c r="B133" s="55"/>
      <c r="C133" s="7">
        <f>SUM(C122,C89,C55,C64,,C42,C24,C10)</f>
        <v>0</v>
      </c>
      <c r="D133" s="7" t="s">
        <v>28</v>
      </c>
      <c r="E133" s="7">
        <v>13.5</v>
      </c>
      <c r="F133" s="7">
        <f>SUM(C133*E133)</f>
        <v>0</v>
      </c>
      <c r="G133" s="7"/>
    </row>
    <row r="134" spans="2:8" s="32" customFormat="1" ht="4.5" customHeight="1">
      <c r="B134" s="33"/>
      <c r="C134" s="33"/>
      <c r="D134" s="33"/>
      <c r="E134" s="33"/>
      <c r="F134" s="33"/>
      <c r="G134" s="33"/>
      <c r="H134" s="33"/>
    </row>
    <row r="135" spans="1:7" ht="12.75" customHeight="1">
      <c r="A135" s="54" t="s">
        <v>22</v>
      </c>
      <c r="B135" s="55"/>
      <c r="C135" s="7"/>
      <c r="D135" s="7"/>
      <c r="E135" s="7"/>
      <c r="F135" s="8">
        <v>0</v>
      </c>
      <c r="G135" s="7"/>
    </row>
    <row r="136" spans="2:7" ht="12.75" customHeight="1">
      <c r="B136" s="9" t="s">
        <v>23</v>
      </c>
      <c r="C136" s="10">
        <f>SUM(C130:C133,C135)</f>
        <v>0</v>
      </c>
      <c r="D136" s="10"/>
      <c r="E136" s="10"/>
      <c r="F136" s="10">
        <f>SUM(F135,F130:F133)</f>
        <v>0</v>
      </c>
      <c r="G136" s="10">
        <f>SUM(G130:G131)</f>
        <v>0</v>
      </c>
    </row>
    <row r="137" spans="2:8" s="32" customFormat="1" ht="4.5" customHeight="1">
      <c r="B137" s="33"/>
      <c r="C137" s="33"/>
      <c r="D137" s="33"/>
      <c r="E137" s="33"/>
      <c r="F137" s="33"/>
      <c r="G137" s="33"/>
      <c r="H137" s="33"/>
    </row>
    <row r="138" spans="1:6" ht="12.75">
      <c r="A138" s="68" t="s">
        <v>8</v>
      </c>
      <c r="B138" s="69"/>
      <c r="C138" s="3" t="s">
        <v>26</v>
      </c>
      <c r="D138" s="3" t="s">
        <v>27</v>
      </c>
      <c r="E138" s="3" t="s">
        <v>49</v>
      </c>
      <c r="F138" s="3" t="s">
        <v>29</v>
      </c>
    </row>
    <row r="139" spans="1:6" ht="12.75">
      <c r="A139" s="66" t="s">
        <v>31</v>
      </c>
      <c r="B139" s="67"/>
      <c r="C139" s="7">
        <f>SUM(C108,C106,C104,C102,C101,C99,C97,C96,C75,C74,C72,C33,C32,C31,C18,C4)</f>
        <v>3554.63</v>
      </c>
      <c r="D139" s="7" t="s">
        <v>28</v>
      </c>
      <c r="E139" s="7">
        <v>4.33</v>
      </c>
      <c r="F139" s="7">
        <f>SUM(C139*E139)</f>
        <v>15391.547900000001</v>
      </c>
    </row>
    <row r="140" spans="1:6" ht="12.75">
      <c r="A140" s="66" t="s">
        <v>13</v>
      </c>
      <c r="B140" s="67"/>
      <c r="C140" s="7">
        <f>SUM(C84,C77,C50,C49,C62)</f>
        <v>0</v>
      </c>
      <c r="D140" s="7" t="s">
        <v>28</v>
      </c>
      <c r="E140" s="7">
        <v>0</v>
      </c>
      <c r="F140" s="7">
        <f>SUM(C140*E140)</f>
        <v>0</v>
      </c>
    </row>
    <row r="141" spans="1:6" ht="12.75">
      <c r="A141" s="66" t="s">
        <v>10</v>
      </c>
      <c r="B141" s="67"/>
      <c r="C141" s="7">
        <f>SUM(C115:C117,C78:C83,C76,C34:C37)</f>
        <v>2842.8</v>
      </c>
      <c r="D141" s="7" t="s">
        <v>28</v>
      </c>
      <c r="E141" s="7">
        <v>3.39</v>
      </c>
      <c r="F141" s="7">
        <f>SUM(C141*E141)</f>
        <v>9637.092</v>
      </c>
    </row>
    <row r="142" spans="1:6" ht="12.75">
      <c r="A142" s="66" t="s">
        <v>10</v>
      </c>
      <c r="B142" s="67"/>
      <c r="C142" s="7">
        <f>SUM(C100,C98,C103,C105,C107,C73,C19,C5)</f>
        <v>0</v>
      </c>
      <c r="D142" s="7" t="s">
        <v>28</v>
      </c>
      <c r="E142" s="7">
        <v>3.39</v>
      </c>
      <c r="F142" s="7">
        <f>SUM(C142*E142)</f>
        <v>0</v>
      </c>
    </row>
    <row r="143" spans="2:7" ht="12.75" customHeight="1">
      <c r="B143" s="9" t="s">
        <v>23</v>
      </c>
      <c r="C143" s="10">
        <f>SUM(C139:C142)</f>
        <v>6397.43</v>
      </c>
      <c r="D143" s="10"/>
      <c r="E143" s="10"/>
      <c r="F143" s="10">
        <f>SUM(F139:F142,F130:F133,F135)</f>
        <v>25028.639900000002</v>
      </c>
      <c r="G143" s="10">
        <f>SUM(G137:G138)</f>
        <v>0</v>
      </c>
    </row>
    <row r="144" spans="2:8" s="32" customFormat="1" ht="5.25" customHeight="1">
      <c r="B144" s="33"/>
      <c r="C144" s="33"/>
      <c r="D144" s="33"/>
      <c r="E144" s="33"/>
      <c r="F144" s="33"/>
      <c r="G144" s="33"/>
      <c r="H144" s="33"/>
    </row>
    <row r="145" spans="1:6" ht="12.75" customHeight="1">
      <c r="A145" s="50" t="s">
        <v>25</v>
      </c>
      <c r="B145" s="51"/>
      <c r="C145" s="7"/>
      <c r="D145" s="7"/>
      <c r="E145" s="7"/>
      <c r="F145" s="12">
        <v>0</v>
      </c>
    </row>
    <row r="146" spans="2:8" s="32" customFormat="1" ht="5.25" customHeight="1">
      <c r="B146" s="33"/>
      <c r="C146" s="33"/>
      <c r="D146" s="33"/>
      <c r="E146" s="33"/>
      <c r="F146" s="33"/>
      <c r="G146" s="33"/>
      <c r="H146" s="33"/>
    </row>
    <row r="147" spans="1:6" ht="12.75">
      <c r="A147" s="50" t="s">
        <v>24</v>
      </c>
      <c r="B147" s="51"/>
      <c r="C147" s="10" t="s">
        <v>63</v>
      </c>
      <c r="D147" s="10"/>
      <c r="E147" s="10"/>
      <c r="F147" s="10">
        <f>SUM(F125,F92,F58,F45,F68,F27,F14-F145)</f>
        <v>36223.7771</v>
      </c>
    </row>
    <row r="148" spans="1:6" s="13" customFormat="1" ht="12.75">
      <c r="A148" s="44"/>
      <c r="B148" s="45"/>
      <c r="C148" s="45"/>
      <c r="D148" s="45"/>
      <c r="E148" s="45"/>
      <c r="F148" s="46"/>
    </row>
    <row r="149" ht="12.75">
      <c r="B149" s="14"/>
    </row>
    <row r="150" spans="1:2" ht="12.75">
      <c r="A150" s="15"/>
      <c r="B150" s="16"/>
    </row>
    <row r="151" spans="1:2" ht="12.75">
      <c r="A151" s="15"/>
      <c r="B151" s="16"/>
    </row>
    <row r="152" spans="1:2" ht="12.75">
      <c r="A152" s="15"/>
      <c r="B152" s="16"/>
    </row>
    <row r="153" spans="1:2" ht="12.75">
      <c r="A153" s="15"/>
      <c r="B153" s="1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</sheetData>
  <sheetProtection/>
  <mergeCells count="81">
    <mergeCell ref="A121:B121"/>
    <mergeCell ref="A122:B122"/>
    <mergeCell ref="A89:B89"/>
    <mergeCell ref="A90:IV90"/>
    <mergeCell ref="A91:B91"/>
    <mergeCell ref="A118:B118"/>
    <mergeCell ref="A119:B119"/>
    <mergeCell ref="A120:B120"/>
    <mergeCell ref="A144:IV144"/>
    <mergeCell ref="A123:IV123"/>
    <mergeCell ref="A124:B124"/>
    <mergeCell ref="A139:B139"/>
    <mergeCell ref="A140:B140"/>
    <mergeCell ref="A141:B141"/>
    <mergeCell ref="A142:B142"/>
    <mergeCell ref="A138:B138"/>
    <mergeCell ref="A126:IV126"/>
    <mergeCell ref="A127:IV127"/>
    <mergeCell ref="A43:IV43"/>
    <mergeCell ref="A44:B44"/>
    <mergeCell ref="A51:B51"/>
    <mergeCell ref="A52:B52"/>
    <mergeCell ref="A53:B53"/>
    <mergeCell ref="A54:B54"/>
    <mergeCell ref="A46:IV46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135:B135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55:B55"/>
    <mergeCell ref="A56:IV56"/>
    <mergeCell ref="A57:B57"/>
    <mergeCell ref="A85:B85"/>
    <mergeCell ref="A86:B86"/>
    <mergeCell ref="A87:B87"/>
    <mergeCell ref="A148:F148"/>
    <mergeCell ref="A1:F1"/>
    <mergeCell ref="A147:B147"/>
    <mergeCell ref="A145:B145"/>
    <mergeCell ref="A146:IV146"/>
    <mergeCell ref="A129:B129"/>
    <mergeCell ref="A130:B130"/>
    <mergeCell ref="A131:B131"/>
    <mergeCell ref="A132:B132"/>
    <mergeCell ref="A133:B133"/>
    <mergeCell ref="A137:IV137"/>
    <mergeCell ref="A134:IV134"/>
    <mergeCell ref="A128:F128"/>
    <mergeCell ref="A25:IV25"/>
    <mergeCell ref="A60:F60"/>
    <mergeCell ref="A63:B63"/>
    <mergeCell ref="A64:B64"/>
    <mergeCell ref="A70:F70"/>
    <mergeCell ref="A93:IV93"/>
    <mergeCell ref="A94:F9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PC-John_2020</cp:lastModifiedBy>
  <cp:lastPrinted>2017-02-14T13:11:55Z</cp:lastPrinted>
  <dcterms:created xsi:type="dcterms:W3CDTF">2005-06-07T19:32:59Z</dcterms:created>
  <dcterms:modified xsi:type="dcterms:W3CDTF">2020-11-06T20:17:37Z</dcterms:modified>
  <cp:category/>
  <cp:version/>
  <cp:contentType/>
  <cp:contentStatus/>
</cp:coreProperties>
</file>